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<sst xmlns="http://schemas.openxmlformats.org/spreadsheetml/2006/main" count="22" uniqueCount="22">
  <si>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轮台县不同草地类型载畜量标准</t>
  </si>
  <si>
    <t>草地类</t>
  </si>
  <si>
    <t>面积（公顷）</t>
  </si>
  <si>
    <t>单位面积鲜草产量（千克/公顷）</t>
  </si>
  <si>
    <t>利用率（%）</t>
  </si>
  <si>
    <t>放牧天数</t>
  </si>
  <si>
    <t>日食量（公斤）</t>
  </si>
  <si>
    <t>载畜量（羊单位）</t>
  </si>
  <si>
    <t>羊单位所需面积(亩)</t>
  </si>
  <si>
    <t>轮台县</t>
  </si>
  <si>
    <r>
      <rPr>
        <sz val="11"/>
        <color theme="1"/>
        <rFont val="方正仿宋_GBK"/>
        <charset val="134"/>
      </rPr>
      <t>温性草甸草原</t>
    </r>
  </si>
  <si>
    <r>
      <rPr>
        <sz val="11"/>
        <color theme="1"/>
        <rFont val="方正仿宋_GBK"/>
        <charset val="134"/>
      </rPr>
      <t>温性草原</t>
    </r>
  </si>
  <si>
    <r>
      <rPr>
        <sz val="11"/>
        <color theme="1"/>
        <rFont val="方正仿宋_GBK"/>
        <charset val="134"/>
      </rPr>
      <t>温性荒漠草原</t>
    </r>
  </si>
  <si>
    <r>
      <rPr>
        <sz val="11"/>
        <color theme="1"/>
        <rFont val="方正仿宋_GBK"/>
        <charset val="134"/>
      </rPr>
      <t>高寒草原</t>
    </r>
  </si>
  <si>
    <r>
      <rPr>
        <sz val="11"/>
        <color theme="1"/>
        <rFont val="方正仿宋_GBK"/>
        <charset val="134"/>
      </rPr>
      <t>高寒草甸</t>
    </r>
  </si>
  <si>
    <r>
      <rPr>
        <sz val="11"/>
        <color theme="1"/>
        <rFont val="方正仿宋_GBK"/>
        <charset val="134"/>
      </rPr>
      <t>低地草甸</t>
    </r>
  </si>
  <si>
    <r>
      <rPr>
        <sz val="11"/>
        <color theme="1"/>
        <rFont val="方正仿宋_GBK"/>
        <charset val="134"/>
      </rPr>
      <t>山地草甸</t>
    </r>
  </si>
  <si>
    <r>
      <rPr>
        <sz val="11"/>
        <color theme="1"/>
        <rFont val="方正仿宋_GBK"/>
        <charset val="134"/>
      </rPr>
      <t>温性荒漠</t>
    </r>
  </si>
  <si>
    <r>
      <rPr>
        <sz val="11"/>
        <color theme="1"/>
        <rFont val="方正仿宋_GBK"/>
        <charset val="134"/>
      </rPr>
      <t>温性草原化荒漠</t>
    </r>
  </si>
  <si>
    <r>
      <rPr>
        <sz val="11"/>
        <color theme="1"/>
        <rFont val="方正仿宋_GBK"/>
        <charset val="134"/>
      </rPr>
      <t>高寒荒漠</t>
    </r>
  </si>
  <si>
    <r>
      <rPr>
        <sz val="11"/>
        <color theme="1"/>
        <rFont val="方正仿宋_GBK"/>
        <charset val="134"/>
      </rPr>
      <t>合计</t>
    </r>
  </si>
  <si>
    <r>
      <rPr>
        <sz val="11"/>
        <color theme="1"/>
        <rFont val="方正仿宋_GBK"/>
        <charset val="134"/>
      </rPr>
      <t>注：面积依据国土三调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方正仿宋_GBK"/>
        <charset val="134"/>
      </rPr>
      <t>年底变更数据。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</si>
</sst>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177" formatCode="0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4" fillId="8" borderId="0">
      <alignment vertical="center"/>
    </xf>
    <xf numFmtId="0" fontId="7" fillId="5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4" fillId="9" borderId="0">
      <alignment vertical="center"/>
    </xf>
    <xf numFmtId="0" fontId="10" fillId="10" borderId="0">
      <alignment vertical="center"/>
    </xf>
    <xf numFmtId="43" fontId="0" fillId="0" borderId="0">
      <alignment vertical="center"/>
    </xf>
    <xf numFmtId="0" fontId="6" fillId="13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14" borderId="4">
      <alignment vertical="center"/>
    </xf>
    <xf numFmtId="0" fontId="6" fillId="16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6" fillId="4" borderId="0">
      <alignment vertical="center"/>
    </xf>
    <xf numFmtId="0" fontId="16" fillId="0" borderId="8">
      <alignment vertical="center"/>
    </xf>
    <xf numFmtId="0" fontId="6" fillId="20" borderId="0">
      <alignment vertical="center"/>
    </xf>
    <xf numFmtId="0" fontId="21" fillId="24" borderId="9">
      <alignment vertical="center"/>
    </xf>
    <xf numFmtId="0" fontId="22" fillId="24" borderId="3">
      <alignment vertical="center"/>
    </xf>
    <xf numFmtId="0" fontId="5" fillId="3" borderId="2">
      <alignment vertical="center"/>
    </xf>
    <xf numFmtId="0" fontId="4" fillId="19" borderId="0">
      <alignment vertical="center"/>
    </xf>
    <xf numFmtId="0" fontId="6" fillId="23" borderId="0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8" fillId="7" borderId="0">
      <alignment vertical="center"/>
    </xf>
    <xf numFmtId="0" fontId="11" fillId="12" borderId="0">
      <alignment vertical="center"/>
    </xf>
    <xf numFmtId="0" fontId="4" fillId="27" borderId="0">
      <alignment vertical="center"/>
    </xf>
    <xf numFmtId="0" fontId="6" fillId="6" borderId="0">
      <alignment vertical="center"/>
    </xf>
    <xf numFmtId="0" fontId="4" fillId="15" borderId="0">
      <alignment vertical="center"/>
    </xf>
    <xf numFmtId="0" fontId="4" fillId="18" borderId="0">
      <alignment vertical="center"/>
    </xf>
    <xf numFmtId="0" fontId="4" fillId="25" borderId="0">
      <alignment vertical="center"/>
    </xf>
    <xf numFmtId="0" fontId="4" fillId="2" borderId="0">
      <alignment vertical="center"/>
    </xf>
    <xf numFmtId="0" fontId="6" fillId="17" borderId="0">
      <alignment vertical="center"/>
    </xf>
    <xf numFmtId="0" fontId="6" fillId="28" borderId="0">
      <alignment vertical="center"/>
    </xf>
    <xf numFmtId="0" fontId="4" fillId="11" borderId="0">
      <alignment vertical="center"/>
    </xf>
    <xf numFmtId="0" fontId="4" fillId="22" borderId="0">
      <alignment vertical="center"/>
    </xf>
    <xf numFmtId="0" fontId="6" fillId="30" borderId="0">
      <alignment vertical="center"/>
    </xf>
    <xf numFmtId="0" fontId="4" fillId="31" borderId="0">
      <alignment vertical="center"/>
    </xf>
    <xf numFmtId="0" fontId="6" fillId="32" borderId="0">
      <alignment vertical="center"/>
    </xf>
    <xf numFmtId="0" fontId="6" fillId="26" borderId="0">
      <alignment vertical="center"/>
    </xf>
    <xf numFmtId="0" fontId="4" fillId="29" borderId="0">
      <alignment vertical="center"/>
    </xf>
    <xf numFmtId="0" fontId="6" fillId="21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L2" sqref="L2"/>
    </sheetView>
  </sheetViews>
  <sheetFormatPr defaultColWidth="9" defaultRowHeight="14.4"/>
  <cols>
    <col min="1" max="1" width="7" customWidth="1"/>
    <col min="2" max="2" width="15" customWidth="1"/>
    <col min="3" max="3" width="16.2222222222222" customWidth="1"/>
    <col min="4" max="4" width="15.5555555555556" customWidth="1"/>
    <col min="5" max="5" width="10.2222222222222" customWidth="1"/>
    <col min="6" max="6" width="12.3333333333333" customWidth="1"/>
    <col min="7" max="7" width="17.6666666666667" customWidth="1"/>
    <col min="8" max="8" width="20.7777777777778" customWidth="1"/>
    <col min="9" max="9" width="15.4444444444444" customWidth="1"/>
  </cols>
  <sheetData>
    <row r="1" ht="26.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9" customHeight="1" spans="1:9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="1" customFormat="1" ht="42" customHeight="1" spans="1:9">
      <c r="A3" s="5" t="s">
        <v>9</v>
      </c>
      <c r="B3" s="6" t="s">
        <v>10</v>
      </c>
      <c r="C3" s="7">
        <v>1619.29431</v>
      </c>
      <c r="D3" s="8">
        <v>2554.59</v>
      </c>
      <c r="E3" s="6">
        <v>0.5</v>
      </c>
      <c r="F3" s="6">
        <v>365</v>
      </c>
      <c r="G3" s="6">
        <v>4</v>
      </c>
      <c r="H3" s="7">
        <f t="shared" ref="H3:H12" si="0">C3*D3*E3/F3/G3</f>
        <v>1416.65515458319</v>
      </c>
      <c r="I3" s="7">
        <f t="shared" ref="I3:I8" si="1">C3*15/H3</f>
        <v>17.145608492948</v>
      </c>
    </row>
    <row r="4" s="1" customFormat="1" ht="42" customHeight="1" spans="1:9">
      <c r="A4" s="5"/>
      <c r="B4" s="6" t="s">
        <v>11</v>
      </c>
      <c r="C4" s="7">
        <v>5389.883571</v>
      </c>
      <c r="D4" s="8">
        <v>2571.33</v>
      </c>
      <c r="E4" s="6">
        <v>0.3</v>
      </c>
      <c r="F4" s="6">
        <v>365</v>
      </c>
      <c r="G4" s="6">
        <v>4</v>
      </c>
      <c r="H4" s="7">
        <f t="shared" si="0"/>
        <v>2847.77451834646</v>
      </c>
      <c r="I4" s="7">
        <f t="shared" si="1"/>
        <v>28.3899771713471</v>
      </c>
    </row>
    <row r="5" s="1" customFormat="1" ht="42" customHeight="1" spans="1:9">
      <c r="A5" s="5"/>
      <c r="B5" s="6" t="s">
        <v>12</v>
      </c>
      <c r="C5" s="7">
        <v>3179.758061</v>
      </c>
      <c r="D5" s="8">
        <v>1291.45</v>
      </c>
      <c r="E5" s="6">
        <v>0.4</v>
      </c>
      <c r="F5" s="6">
        <v>365</v>
      </c>
      <c r="G5" s="6">
        <v>4</v>
      </c>
      <c r="H5" s="7">
        <f t="shared" si="0"/>
        <v>1125.06809530916</v>
      </c>
      <c r="I5" s="7">
        <f t="shared" si="1"/>
        <v>42.394208060707</v>
      </c>
    </row>
    <row r="6" s="1" customFormat="1" ht="42" customHeight="1" spans="1:9">
      <c r="A6" s="5"/>
      <c r="B6" s="6" t="s">
        <v>13</v>
      </c>
      <c r="C6" s="7">
        <v>4761.76226</v>
      </c>
      <c r="D6" s="8">
        <v>1466.67</v>
      </c>
      <c r="E6" s="6">
        <v>0.4</v>
      </c>
      <c r="F6" s="6">
        <v>365</v>
      </c>
      <c r="G6" s="6">
        <v>4</v>
      </c>
      <c r="H6" s="7">
        <f t="shared" si="0"/>
        <v>1913.406535308</v>
      </c>
      <c r="I6" s="7">
        <f t="shared" si="1"/>
        <v>37.3294606148622</v>
      </c>
    </row>
    <row r="7" s="1" customFormat="1" ht="42" customHeight="1" spans="1:9">
      <c r="A7" s="5"/>
      <c r="B7" s="6" t="s">
        <v>14</v>
      </c>
      <c r="C7" s="7">
        <v>10196.86762</v>
      </c>
      <c r="D7" s="8">
        <v>3052.69</v>
      </c>
      <c r="E7" s="6">
        <v>0.55</v>
      </c>
      <c r="F7" s="6">
        <v>365</v>
      </c>
      <c r="G7" s="6">
        <v>4</v>
      </c>
      <c r="H7" s="7">
        <f t="shared" si="0"/>
        <v>11726.254587804</v>
      </c>
      <c r="I7" s="7">
        <f t="shared" si="1"/>
        <v>13.0436375191001</v>
      </c>
    </row>
    <row r="8" s="1" customFormat="1" ht="42" customHeight="1" spans="1:9">
      <c r="A8" s="5"/>
      <c r="B8" s="6" t="s">
        <v>15</v>
      </c>
      <c r="C8" s="7">
        <v>105438.899</v>
      </c>
      <c r="D8" s="8">
        <v>3591</v>
      </c>
      <c r="E8" s="6">
        <v>0.5</v>
      </c>
      <c r="F8" s="6">
        <v>365</v>
      </c>
      <c r="G8" s="6">
        <v>4</v>
      </c>
      <c r="H8" s="7">
        <f t="shared" si="0"/>
        <v>129668.180242808</v>
      </c>
      <c r="I8" s="7">
        <f t="shared" si="1"/>
        <v>12.1971595655806</v>
      </c>
    </row>
    <row r="9" s="1" customFormat="1" ht="42" customHeight="1" spans="1:9">
      <c r="A9" s="5"/>
      <c r="B9" s="6" t="s">
        <v>16</v>
      </c>
      <c r="C9" s="7">
        <v>257.5318853</v>
      </c>
      <c r="D9" s="8"/>
      <c r="E9" s="6">
        <v>0.55</v>
      </c>
      <c r="F9" s="6">
        <v>365</v>
      </c>
      <c r="G9" s="6">
        <v>4</v>
      </c>
      <c r="H9" s="7">
        <f t="shared" si="0"/>
        <v>0</v>
      </c>
      <c r="I9" s="7"/>
    </row>
    <row r="10" s="1" customFormat="1" ht="42" customHeight="1" spans="1:9">
      <c r="A10" s="5"/>
      <c r="B10" s="6" t="s">
        <v>17</v>
      </c>
      <c r="C10" s="7">
        <v>177917.1969</v>
      </c>
      <c r="D10" s="8">
        <v>1512.57</v>
      </c>
      <c r="E10" s="6">
        <v>0.4</v>
      </c>
      <c r="F10" s="6">
        <v>365</v>
      </c>
      <c r="G10" s="6">
        <v>4</v>
      </c>
      <c r="H10" s="7">
        <f t="shared" si="0"/>
        <v>73729.3738397351</v>
      </c>
      <c r="I10" s="7">
        <f t="shared" ref="I10:I13" si="2">C10*15/H10</f>
        <v>36.1966718895654</v>
      </c>
    </row>
    <row r="11" s="1" customFormat="1" ht="42" customHeight="1" spans="1:9">
      <c r="A11" s="5"/>
      <c r="B11" s="6" t="s">
        <v>18</v>
      </c>
      <c r="C11" s="7">
        <v>3865.994016</v>
      </c>
      <c r="D11" s="8">
        <v>757</v>
      </c>
      <c r="E11" s="6">
        <v>0.4</v>
      </c>
      <c r="F11" s="6">
        <v>365</v>
      </c>
      <c r="G11" s="6">
        <v>4</v>
      </c>
      <c r="H11" s="7">
        <f t="shared" si="0"/>
        <v>801.796567153973</v>
      </c>
      <c r="I11" s="7">
        <f t="shared" si="2"/>
        <v>72.3249669749009</v>
      </c>
    </row>
    <row r="12" s="1" customFormat="1" ht="42" customHeight="1" spans="1:9">
      <c r="A12" s="5"/>
      <c r="B12" s="6" t="s">
        <v>19</v>
      </c>
      <c r="C12" s="7"/>
      <c r="D12" s="8"/>
      <c r="E12" s="6">
        <v>0.25</v>
      </c>
      <c r="F12" s="6">
        <v>365</v>
      </c>
      <c r="G12" s="6">
        <v>4</v>
      </c>
      <c r="H12" s="7">
        <f t="shared" si="0"/>
        <v>0</v>
      </c>
      <c r="I12" s="7"/>
    </row>
    <row r="13" s="1" customFormat="1" ht="42" customHeight="1" spans="1:9">
      <c r="A13" s="5"/>
      <c r="B13" s="6" t="s">
        <v>20</v>
      </c>
      <c r="C13" s="7">
        <f>SUM(C3:C12)</f>
        <v>312627.1876233</v>
      </c>
      <c r="D13" s="6"/>
      <c r="E13" s="6"/>
      <c r="F13" s="6"/>
      <c r="G13" s="6"/>
      <c r="H13" s="7">
        <f>SUM(H3:H12)</f>
        <v>223228.509541048</v>
      </c>
      <c r="I13" s="7">
        <f t="shared" si="2"/>
        <v>21.0072083713268</v>
      </c>
    </row>
    <row r="14" s="1" customFormat="1" ht="42" customHeight="1" spans="1:9">
      <c r="A14" s="6" t="s">
        <v>21</v>
      </c>
      <c r="B14" s="6"/>
      <c r="C14" s="6"/>
      <c r="D14" s="6"/>
      <c r="E14" s="6"/>
      <c r="F14" s="6"/>
      <c r="G14" s="6"/>
      <c r="H14" s="6"/>
      <c r="I14" s="6"/>
    </row>
  </sheetData>
  <mergeCells count="3">
    <mergeCell ref="A1:I1"/>
    <mergeCell ref="A14:I14"/>
    <mergeCell ref="A3:A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chuhaoqing</dc:creator>
  <cp:lastModifiedBy>Administrator</cp:lastModifiedBy>
  <dcterms:created xsi:type="dcterms:W3CDTF">2023-05-12T11:15:00Z</dcterms:created>
  <dcterms:modified xsi:type="dcterms:W3CDTF">2026-08-04T08:56:10Z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BDC7FA5328AE4750B1F1F85E5D747FD9_12</vt:lpwstr>
  </property>
  <property fmtid="{D5CDD505-2E9C-101B-9397-08002B2CF9AE}" pid="4" name="CalculationRule">
    <vt:i4>0</vt:i4>
  </property>
</Properties>
</file>