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发放统计表" sheetId="12" r:id="rId1"/>
    <sheet name="集中城市特困统计表" sheetId="14" r:id="rId2"/>
    <sheet name="集中农村特困统计表" sheetId="16" r:id="rId3"/>
  </sheets>
  <calcPr calcId="144525"/>
</workbook>
</file>

<file path=xl/sharedStrings.xml><?xml version="1.0" encoding="utf-8"?>
<sst xmlns="http://schemas.openxmlformats.org/spreadsheetml/2006/main" count="76" uniqueCount="44">
  <si>
    <t>轮台县中心敬老院特困集中供养自理能力评估情况及照料护理费统计表（3月份）</t>
  </si>
  <si>
    <t>序号</t>
  </si>
  <si>
    <t>户口类型</t>
  </si>
  <si>
    <t>自理能力评估及月护理费预算</t>
  </si>
  <si>
    <t>护理人数小计</t>
  </si>
  <si>
    <t>月护理费合计（元）</t>
  </si>
  <si>
    <t>备注</t>
  </si>
  <si>
    <t>全自理人数</t>
  </si>
  <si>
    <t>金额（月标准200元）</t>
  </si>
  <si>
    <t>半自理人数</t>
  </si>
  <si>
    <t>金额（月标准400元）</t>
  </si>
  <si>
    <t>全护理人数</t>
  </si>
  <si>
    <t>金额（月标准1300元）</t>
  </si>
  <si>
    <t>城市户口</t>
  </si>
  <si>
    <t>农村户口</t>
  </si>
  <si>
    <t>合计</t>
  </si>
  <si>
    <t>轮台县2024年3月份城市集中特困老人生活自理能力评估情况及照料护理费统计表</t>
  </si>
  <si>
    <t>村、社区</t>
  </si>
  <si>
    <t>3月份护理费
合计（元）</t>
  </si>
  <si>
    <t>城市集中特困人数</t>
  </si>
  <si>
    <t>全自理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</si>
  <si>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200</t>
    </r>
    <r>
      <rPr>
        <sz val="10"/>
        <color rgb="FF000000"/>
        <rFont val="宋体"/>
        <charset val="134"/>
      </rPr>
      <t>元）</t>
    </r>
  </si>
  <si>
    <t>3月份护理费</t>
  </si>
  <si>
    <t>半自理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</si>
  <si>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400</t>
    </r>
    <r>
      <rPr>
        <sz val="10"/>
        <color rgb="FF000000"/>
        <rFont val="宋体"/>
        <charset val="134"/>
      </rPr>
      <t>元）</t>
    </r>
  </si>
  <si>
    <t>全护理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</si>
  <si>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1300</t>
    </r>
    <r>
      <rPr>
        <sz val="10"/>
        <color rgb="FF000000"/>
        <rFont val="宋体"/>
        <charset val="134"/>
      </rPr>
      <t>元）</t>
    </r>
  </si>
  <si>
    <t>野云沟</t>
  </si>
  <si>
    <t>策达雅乡</t>
  </si>
  <si>
    <t>铁热克巴扎乡</t>
  </si>
  <si>
    <t>阳霞镇</t>
  </si>
  <si>
    <t>塔尔拉克乡</t>
  </si>
  <si>
    <t>阿克萨来乡</t>
  </si>
  <si>
    <t>群巴克镇</t>
  </si>
  <si>
    <t>哈尔巴克乡</t>
  </si>
  <si>
    <t>草湖乡</t>
  </si>
  <si>
    <t>轮台镇</t>
  </si>
  <si>
    <t>社区管委会</t>
  </si>
  <si>
    <t>轮南镇</t>
  </si>
  <si>
    <t>3月份合计</t>
  </si>
  <si>
    <t>集中特困照料护理费标准：全自理200元/半自理400元/全护理1300元。</t>
  </si>
  <si>
    <t>轮台县2024年3月份农村集中特困老人生活自理能力评估情况及照料护理费统计表</t>
  </si>
  <si>
    <t>农村集中特困人数</t>
  </si>
  <si>
    <t>农村集中特困照料护理费标准：全自理200元/半自理400元/全护理1300元。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</si>
</sst>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2"/>
      <name val="宋体"/>
      <charset val="134"/>
    </font>
    <font>
      <sz val="11"/>
      <color theme="1"/>
      <name val="宋体"/>
      <charset val="134"/>
      <scheme val="minor"/>
    </font>
    <font>
      <sz val="16"/>
      <color theme="1"/>
      <name val="宋体"/>
      <charset val="134"/>
      <scheme val="minor"/>
    </font>
    <font>
      <sz val="10"/>
      <name val="宋体"/>
      <charset val="134"/>
      <scheme val="minor"/>
    </font>
    <font>
      <sz val="8"/>
      <name val="宋体"/>
      <charset val="134"/>
      <scheme val="minor"/>
    </font>
    <font>
      <sz val="8"/>
      <color rgb="FFFF0000"/>
      <name val="宋体"/>
      <charset val="134"/>
      <scheme val="minor"/>
    </font>
    <font>
      <sz val="10"/>
      <name val="SimSun"/>
      <charset val="134"/>
    </font>
    <font>
      <sz val="10"/>
      <color theme="1"/>
      <name val="宋体"/>
      <charset val="134"/>
      <scheme val="minor"/>
    </font>
    <font>
      <sz val="10"/>
      <name val="宋体"/>
      <charset val="134"/>
    </font>
    <font>
      <sz val="8"/>
      <name val="宋体"/>
      <charset val="134"/>
    </font>
    <font>
      <sz val="18"/>
      <name val="宋体"/>
      <charset val="134"/>
    </font>
    <font>
      <sz val="11"/>
      <name val="宋体"/>
      <charset val="134"/>
      <scheme val="minor"/>
    </font>
    <font>
      <b/>
      <sz val="8"/>
      <name val="宋体"/>
      <charset val="134"/>
      <scheme val="minor"/>
    </font>
    <font>
      <b/>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rgb="FF000000"/>
      <name val="宋体"/>
      <charset val="134"/>
    </font>
    <font>
      <sz val="10"/>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7" borderId="1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5" fillId="11" borderId="17" applyNumberFormat="0" applyAlignment="0" applyProtection="0">
      <alignment vertical="center"/>
    </xf>
    <xf numFmtId="0" fontId="26" fillId="11" borderId="13" applyNumberFormat="0" applyAlignment="0" applyProtection="0">
      <alignment vertical="center"/>
    </xf>
    <xf numFmtId="0" fontId="27" fillId="12" borderId="18" applyNumberFormat="0" applyAlignment="0" applyProtection="0">
      <alignment vertical="center"/>
    </xf>
    <xf numFmtId="0" fontId="1"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 fillId="17" borderId="0" applyNumberFormat="0" applyBorder="0" applyAlignment="0" applyProtection="0">
      <alignment vertical="center"/>
    </xf>
    <xf numFmtId="0" fontId="1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6" fillId="27" borderId="0" applyNumberFormat="0" applyBorder="0" applyAlignment="0" applyProtection="0">
      <alignment vertical="center"/>
    </xf>
    <xf numFmtId="0" fontId="1"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 fillId="31" borderId="0" applyNumberFormat="0" applyBorder="0" applyAlignment="0" applyProtection="0">
      <alignment vertical="center"/>
    </xf>
    <xf numFmtId="0" fontId="16"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70AD47"/>
      <color rgb="007030A0"/>
      <color rgb="004472C4"/>
      <color rgb="00333333"/>
      <color rgb="00FFFFFF"/>
      <color rgb="005B9BD5"/>
      <color rgb="00FF0000"/>
      <color rgb="00ED7D31"/>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344805</xdr:rowOff>
    </xdr:to>
    <xdr:sp>
      <xdr:nvSpPr>
        <xdr:cNvPr id="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3"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4"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2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3"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8"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4"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2" name="Host Control  1"/>
        <xdr:cNvSpPr/>
      </xdr:nvSpPr>
      <xdr:spPr>
        <a:xfrm>
          <a:off x="835660" y="0"/>
          <a:ext cx="685800" cy="3390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1"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3"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5"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9"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3"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4"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5"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6"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7" name="Host Control  1"/>
        <xdr:cNvSpPr/>
      </xdr:nvSpPr>
      <xdr:spPr>
        <a:xfrm>
          <a:off x="835660" y="0"/>
          <a:ext cx="685800" cy="3448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8"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9"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80" name="Host Control  1"/>
        <xdr:cNvSpPr/>
      </xdr:nvSpPr>
      <xdr:spPr>
        <a:xfrm>
          <a:off x="560070" y="0"/>
          <a:ext cx="68453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81" name="Host Control  1"/>
        <xdr:cNvSpPr/>
      </xdr:nvSpPr>
      <xdr:spPr>
        <a:xfrm>
          <a:off x="83566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4"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6"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8"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8"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3"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0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8"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7"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217"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7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0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2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1"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1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411"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9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0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15"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20"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5"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605"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694"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709"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4"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9"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799"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888"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903"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8"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3"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2"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993"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9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2"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82"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97"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2"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7"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6"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187"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6"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7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9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1"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8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381"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6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47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5"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47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7"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8"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7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0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7"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2"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8"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526" name="Host Control  1"/>
        <xdr:cNvSpPr/>
      </xdr:nvSpPr>
      <xdr:spPr>
        <a:xfrm>
          <a:off x="835660" y="0"/>
          <a:ext cx="685800" cy="34861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3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5"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7"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9"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3"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7"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8"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9"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0"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1" name="Host Control  1"/>
        <xdr:cNvSpPr/>
      </xdr:nvSpPr>
      <xdr:spPr>
        <a:xfrm>
          <a:off x="835660" y="0"/>
          <a:ext cx="685800" cy="35433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2"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3"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4" name="Host Control  1"/>
        <xdr:cNvSpPr/>
      </xdr:nvSpPr>
      <xdr:spPr>
        <a:xfrm>
          <a:off x="560070" y="0"/>
          <a:ext cx="68453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5" name="Host Control  1"/>
        <xdr:cNvSpPr/>
      </xdr:nvSpPr>
      <xdr:spPr>
        <a:xfrm>
          <a:off x="83566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58"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0"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2"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2"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7"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2"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1"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9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691"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6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7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8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9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80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5"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4"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885"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4"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7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89"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4"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9"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079"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68"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83"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8"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3"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2"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273"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2"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62"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77"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2"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7"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467"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56"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71"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6"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1"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6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661"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4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5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6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7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5"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855"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94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9"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5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1"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2"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7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7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7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00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1"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3"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7"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1"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2"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3"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4"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5"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6"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7"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8"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9"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2"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4"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6"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6"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1"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6"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8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09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5"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0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1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4"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165"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2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4"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25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26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28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9"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8"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359"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8"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44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463"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478"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3"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2"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553"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1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3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2"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642"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657"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672"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7"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6"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747"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6"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836"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851"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866"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71"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7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40"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941"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4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0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20"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03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045"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406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5"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6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8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4"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4135"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9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4"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22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23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425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9"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8"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4329"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8"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41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24"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5" name="Host Control  1" hidden="1"/>
        <xdr:cNvSpPr/>
      </xdr:nvSpPr>
      <xdr:spPr>
        <a:xfrm>
          <a:off x="549910" y="19050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6" name="Host Control  1" hidden="1"/>
        <xdr:cNvSpPr/>
      </xdr:nvSpPr>
      <xdr:spPr>
        <a:xfrm>
          <a:off x="549910" y="19050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4"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4"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51"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474"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7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4"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5" name="Host Control  1"/>
        <xdr:cNvSpPr/>
      </xdr:nvSpPr>
      <xdr:spPr>
        <a:xfrm>
          <a:off x="549910" y="19050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7" name="Host Control  1"/>
        <xdr:cNvSpPr/>
      </xdr:nvSpPr>
      <xdr:spPr>
        <a:xfrm>
          <a:off x="549910" y="19050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1"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2"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3"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4"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5"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6"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7"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8"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9"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0"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1"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2"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03"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6"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8"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0"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6"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8"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0"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1"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2"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3"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4"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5"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7"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7"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4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6"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8"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0"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9"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8"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639"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9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8"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28"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43"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3"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6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2"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833"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3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1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2"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22"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37"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7"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6"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027"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8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6"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16"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31"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1"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5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20"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221"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9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300"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10"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25"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5"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4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6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4"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415"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7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4"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04"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19"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9"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8"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609"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6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8"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8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698"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713"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1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3"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3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2"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803"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0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2"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892"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7" name="Host Control  1"/>
        <xdr:cNvSpPr/>
      </xdr:nvSpPr>
      <xdr:spPr>
        <a:xfrm>
          <a:off x="549910" y="1905000"/>
          <a:ext cx="685800" cy="3473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D16" sqref="D16"/>
    </sheetView>
  </sheetViews>
  <sheetFormatPr defaultColWidth="8.66666666666667" defaultRowHeight="15.6" outlineLevelRow="5"/>
  <cols>
    <col min="1" max="1" width="7.21666666666667" customWidth="1"/>
    <col min="2" max="6" width="11.1333333333333" style="31" customWidth="1"/>
    <col min="7" max="10" width="11.1333333333333" customWidth="1"/>
    <col min="11" max="11" width="8.5" customWidth="1"/>
    <col min="12" max="12" width="8.08333333333333" customWidth="1"/>
    <col min="13" max="13" width="6" customWidth="1"/>
  </cols>
  <sheetData>
    <row r="1" customFormat="1" ht="48" customHeight="1" spans="1:11">
      <c r="A1" s="32" t="s">
        <v>0</v>
      </c>
      <c r="B1" s="32"/>
      <c r="C1" s="32"/>
      <c r="D1" s="33"/>
      <c r="E1" s="33"/>
      <c r="F1" s="33"/>
      <c r="G1" s="33"/>
      <c r="H1" s="34"/>
      <c r="I1" s="34"/>
      <c r="J1" s="34"/>
      <c r="K1" s="32"/>
    </row>
    <row r="2" customFormat="1" ht="34" customHeight="1" spans="1:11">
      <c r="A2" s="35" t="s">
        <v>1</v>
      </c>
      <c r="B2" s="36" t="s">
        <v>2</v>
      </c>
      <c r="C2" s="37" t="s">
        <v>3</v>
      </c>
      <c r="D2" s="37"/>
      <c r="E2" s="37"/>
      <c r="F2" s="37"/>
      <c r="G2" s="37"/>
      <c r="H2" s="37"/>
      <c r="I2" s="43" t="s">
        <v>4</v>
      </c>
      <c r="J2" s="29" t="s">
        <v>5</v>
      </c>
      <c r="K2" s="35" t="s">
        <v>6</v>
      </c>
    </row>
    <row r="3" customFormat="1" ht="34" customHeight="1" spans="1:11">
      <c r="A3" s="35"/>
      <c r="B3" s="36"/>
      <c r="C3" s="38" t="s">
        <v>7</v>
      </c>
      <c r="D3" s="38" t="s">
        <v>8</v>
      </c>
      <c r="E3" s="38" t="s">
        <v>9</v>
      </c>
      <c r="F3" s="38" t="s">
        <v>10</v>
      </c>
      <c r="G3" s="38" t="s">
        <v>11</v>
      </c>
      <c r="H3" s="38" t="s">
        <v>12</v>
      </c>
      <c r="I3" s="43"/>
      <c r="J3" s="29"/>
      <c r="K3" s="35"/>
    </row>
    <row r="4" customFormat="1" ht="34" customHeight="1" spans="1:11">
      <c r="A4" s="39">
        <v>1</v>
      </c>
      <c r="B4" s="36" t="s">
        <v>13</v>
      </c>
      <c r="C4" s="40">
        <v>0</v>
      </c>
      <c r="D4" s="40">
        <f>C4*200</f>
        <v>0</v>
      </c>
      <c r="E4" s="40">
        <v>2</v>
      </c>
      <c r="F4" s="40">
        <f>E4*400</f>
        <v>800</v>
      </c>
      <c r="G4" s="40">
        <v>9</v>
      </c>
      <c r="H4" s="40">
        <f>G4*1300</f>
        <v>11700</v>
      </c>
      <c r="I4" s="40">
        <f>C4+E4+G4</f>
        <v>11</v>
      </c>
      <c r="J4" s="44">
        <f>D4+F4+H4</f>
        <v>12500</v>
      </c>
      <c r="K4" s="39"/>
    </row>
    <row r="5" customFormat="1" ht="34" customHeight="1" spans="1:11">
      <c r="A5" s="39">
        <v>2</v>
      </c>
      <c r="B5" s="36" t="s">
        <v>14</v>
      </c>
      <c r="C5" s="40">
        <v>3</v>
      </c>
      <c r="D5" s="40">
        <v>600</v>
      </c>
      <c r="E5" s="40">
        <v>16</v>
      </c>
      <c r="F5" s="40">
        <f>E5*400</f>
        <v>6400</v>
      </c>
      <c r="G5" s="40">
        <v>64</v>
      </c>
      <c r="H5" s="40">
        <v>83200</v>
      </c>
      <c r="I5" s="40">
        <f>C5+E5+G5</f>
        <v>83</v>
      </c>
      <c r="J5" s="44">
        <f>D5+F5+H5</f>
        <v>90200</v>
      </c>
      <c r="K5" s="36"/>
    </row>
    <row r="6" customFormat="1" ht="34" customHeight="1" spans="1:11">
      <c r="A6" s="41"/>
      <c r="B6" s="41" t="s">
        <v>15</v>
      </c>
      <c r="C6" s="42">
        <f t="shared" ref="C6:I6" si="0">SUM(C4:C5)</f>
        <v>3</v>
      </c>
      <c r="D6" s="42">
        <f t="shared" si="0"/>
        <v>600</v>
      </c>
      <c r="E6" s="42">
        <f t="shared" si="0"/>
        <v>18</v>
      </c>
      <c r="F6" s="42">
        <f t="shared" si="0"/>
        <v>7200</v>
      </c>
      <c r="G6" s="42">
        <f t="shared" si="0"/>
        <v>73</v>
      </c>
      <c r="H6" s="42">
        <f t="shared" si="0"/>
        <v>94900</v>
      </c>
      <c r="I6" s="42">
        <f t="shared" si="0"/>
        <v>94</v>
      </c>
      <c r="J6" s="42">
        <v>102700</v>
      </c>
      <c r="K6" s="45"/>
    </row>
  </sheetData>
  <mergeCells count="7">
    <mergeCell ref="A1:K1"/>
    <mergeCell ref="C2:H2"/>
    <mergeCell ref="A2:A3"/>
    <mergeCell ref="B2:B3"/>
    <mergeCell ref="I2:I3"/>
    <mergeCell ref="J2:J3"/>
    <mergeCell ref="K2:K3"/>
  </mergeCell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2" sqref="$A2:$XFD2"/>
    </sheetView>
  </sheetViews>
  <sheetFormatPr defaultColWidth="9" defaultRowHeight="14.4"/>
  <cols>
    <col min="1" max="1" width="5.5" style="1" customWidth="1"/>
    <col min="2" max="2" width="12" style="1" customWidth="1"/>
    <col min="3" max="13" width="8.125" style="1" customWidth="1"/>
    <col min="14" max="14" width="13.25" style="1" customWidth="1"/>
    <col min="15" max="16384" width="9" style="1"/>
  </cols>
  <sheetData>
    <row r="1" s="1" customFormat="1" ht="21" customHeight="1" spans="1:14">
      <c r="A1" s="2" t="s">
        <v>16</v>
      </c>
      <c r="B1" s="2"/>
      <c r="C1" s="2"/>
      <c r="D1" s="2"/>
      <c r="E1" s="2"/>
      <c r="F1" s="2"/>
      <c r="G1" s="2"/>
      <c r="H1" s="2"/>
      <c r="I1" s="2"/>
      <c r="J1" s="2"/>
      <c r="K1" s="2"/>
      <c r="L1" s="2"/>
      <c r="M1" s="2"/>
      <c r="N1" s="2"/>
    </row>
    <row r="2" s="1" customFormat="1" ht="19" customHeight="1" spans="1:14">
      <c r="A2" s="3" t="s">
        <v>1</v>
      </c>
      <c r="B2" s="4" t="s">
        <v>17</v>
      </c>
      <c r="C2" s="14" t="s">
        <v>3</v>
      </c>
      <c r="D2" s="15"/>
      <c r="E2" s="15"/>
      <c r="F2" s="15"/>
      <c r="G2" s="15"/>
      <c r="H2" s="15"/>
      <c r="I2" s="15"/>
      <c r="J2" s="15"/>
      <c r="K2" s="15"/>
      <c r="L2" s="25"/>
      <c r="M2" s="6" t="s">
        <v>18</v>
      </c>
      <c r="N2" s="3" t="s">
        <v>6</v>
      </c>
    </row>
    <row r="3" s="1" customFormat="1" ht="45" customHeight="1" spans="1:14">
      <c r="A3" s="3"/>
      <c r="B3" s="5"/>
      <c r="C3" s="6" t="s">
        <v>19</v>
      </c>
      <c r="D3" s="6" t="s">
        <v>20</v>
      </c>
      <c r="E3" s="6" t="s">
        <v>21</v>
      </c>
      <c r="F3" s="6" t="s">
        <v>22</v>
      </c>
      <c r="G3" s="6" t="s">
        <v>23</v>
      </c>
      <c r="H3" s="6" t="s">
        <v>24</v>
      </c>
      <c r="I3" s="6" t="s">
        <v>22</v>
      </c>
      <c r="J3" s="6" t="s">
        <v>25</v>
      </c>
      <c r="K3" s="6" t="s">
        <v>26</v>
      </c>
      <c r="L3" s="6" t="s">
        <v>22</v>
      </c>
      <c r="M3" s="3"/>
      <c r="N3" s="3"/>
    </row>
    <row r="4" s="1" customFormat="1" ht="21" customHeight="1" spans="1:14">
      <c r="A4" s="7">
        <v>1</v>
      </c>
      <c r="B4" s="8" t="s">
        <v>27</v>
      </c>
      <c r="C4" s="16">
        <v>0</v>
      </c>
      <c r="D4" s="16">
        <v>0</v>
      </c>
      <c r="E4" s="17">
        <v>200</v>
      </c>
      <c r="F4" s="17">
        <v>0</v>
      </c>
      <c r="G4" s="18">
        <v>0</v>
      </c>
      <c r="H4" s="19">
        <v>400</v>
      </c>
      <c r="I4" s="18">
        <v>0</v>
      </c>
      <c r="J4" s="18">
        <v>0</v>
      </c>
      <c r="K4" s="26">
        <v>1300</v>
      </c>
      <c r="L4" s="16">
        <v>0</v>
      </c>
      <c r="M4" s="16">
        <v>0</v>
      </c>
      <c r="N4" s="7"/>
    </row>
    <row r="5" s="1" customFormat="1" ht="21" customHeight="1" spans="1:14">
      <c r="A5" s="7">
        <v>1</v>
      </c>
      <c r="B5" s="8" t="s">
        <v>28</v>
      </c>
      <c r="C5" s="16">
        <v>1</v>
      </c>
      <c r="D5" s="16">
        <v>0</v>
      </c>
      <c r="E5" s="17">
        <v>200</v>
      </c>
      <c r="F5" s="17">
        <v>0</v>
      </c>
      <c r="G5" s="18">
        <v>0</v>
      </c>
      <c r="H5" s="19">
        <v>400</v>
      </c>
      <c r="I5" s="18">
        <v>0</v>
      </c>
      <c r="J5" s="18">
        <v>1</v>
      </c>
      <c r="K5" s="26">
        <v>1300</v>
      </c>
      <c r="L5" s="16">
        <v>1300</v>
      </c>
      <c r="M5" s="16">
        <v>1300</v>
      </c>
      <c r="N5" s="7"/>
    </row>
    <row r="6" s="1" customFormat="1" ht="21" customHeight="1" spans="1:14">
      <c r="A6" s="7">
        <v>1</v>
      </c>
      <c r="B6" s="8" t="s">
        <v>29</v>
      </c>
      <c r="C6" s="16">
        <v>1</v>
      </c>
      <c r="D6" s="16">
        <v>0</v>
      </c>
      <c r="E6" s="17">
        <v>200</v>
      </c>
      <c r="F6" s="17">
        <v>0</v>
      </c>
      <c r="G6" s="18">
        <v>0</v>
      </c>
      <c r="H6" s="19">
        <v>400</v>
      </c>
      <c r="I6" s="18">
        <v>0</v>
      </c>
      <c r="J6" s="18">
        <v>1</v>
      </c>
      <c r="K6" s="26">
        <v>1300</v>
      </c>
      <c r="L6" s="16">
        <v>1300</v>
      </c>
      <c r="M6" s="16">
        <v>1300</v>
      </c>
      <c r="N6" s="7"/>
    </row>
    <row r="7" s="1" customFormat="1" ht="21" customHeight="1" spans="1:14">
      <c r="A7" s="7">
        <v>1</v>
      </c>
      <c r="B7" s="8" t="s">
        <v>30</v>
      </c>
      <c r="C7" s="16">
        <v>0</v>
      </c>
      <c r="D7" s="16">
        <v>0</v>
      </c>
      <c r="E7" s="17">
        <v>200</v>
      </c>
      <c r="F7" s="17">
        <v>0</v>
      </c>
      <c r="G7" s="18">
        <v>0</v>
      </c>
      <c r="H7" s="19">
        <v>400</v>
      </c>
      <c r="I7" s="18">
        <v>0</v>
      </c>
      <c r="J7" s="18">
        <v>0</v>
      </c>
      <c r="K7" s="26">
        <v>1300</v>
      </c>
      <c r="L7" s="16">
        <v>0</v>
      </c>
      <c r="M7" s="16">
        <v>0</v>
      </c>
      <c r="N7" s="7"/>
    </row>
    <row r="8" s="1" customFormat="1" ht="21" customHeight="1" spans="1:14">
      <c r="A8" s="7">
        <v>1</v>
      </c>
      <c r="B8" s="8" t="s">
        <v>31</v>
      </c>
      <c r="C8" s="16">
        <v>1</v>
      </c>
      <c r="D8" s="16">
        <v>0</v>
      </c>
      <c r="E8" s="17">
        <v>200</v>
      </c>
      <c r="F8" s="17">
        <v>0</v>
      </c>
      <c r="G8" s="18">
        <v>0</v>
      </c>
      <c r="H8" s="19">
        <v>400</v>
      </c>
      <c r="I8" s="18">
        <v>0</v>
      </c>
      <c r="J8" s="18">
        <v>1</v>
      </c>
      <c r="K8" s="26">
        <v>1300</v>
      </c>
      <c r="L8" s="16">
        <v>1300</v>
      </c>
      <c r="M8" s="16">
        <v>1300</v>
      </c>
      <c r="N8" s="7"/>
    </row>
    <row r="9" s="1" customFormat="1" ht="21" customHeight="1" spans="1:14">
      <c r="A9" s="7">
        <v>1</v>
      </c>
      <c r="B9" s="8" t="s">
        <v>32</v>
      </c>
      <c r="C9" s="16">
        <v>0</v>
      </c>
      <c r="D9" s="16">
        <v>0</v>
      </c>
      <c r="E9" s="17">
        <v>200</v>
      </c>
      <c r="F9" s="17">
        <v>0</v>
      </c>
      <c r="G9" s="18">
        <v>0</v>
      </c>
      <c r="H9" s="19">
        <v>400</v>
      </c>
      <c r="I9" s="18">
        <v>0</v>
      </c>
      <c r="J9" s="18">
        <v>0</v>
      </c>
      <c r="K9" s="26">
        <v>1300</v>
      </c>
      <c r="L9" s="16">
        <v>0</v>
      </c>
      <c r="M9" s="16">
        <v>0</v>
      </c>
      <c r="N9" s="7"/>
    </row>
    <row r="10" s="1" customFormat="1" ht="21" customHeight="1" spans="1:14">
      <c r="A10" s="7">
        <v>1</v>
      </c>
      <c r="B10" s="8" t="s">
        <v>33</v>
      </c>
      <c r="C10" s="16">
        <v>0</v>
      </c>
      <c r="D10" s="16">
        <v>0</v>
      </c>
      <c r="E10" s="17">
        <v>200</v>
      </c>
      <c r="F10" s="17">
        <v>0</v>
      </c>
      <c r="G10" s="18">
        <v>0</v>
      </c>
      <c r="H10" s="19">
        <v>400</v>
      </c>
      <c r="I10" s="18">
        <v>0</v>
      </c>
      <c r="J10" s="18">
        <v>0</v>
      </c>
      <c r="K10" s="26">
        <v>1300</v>
      </c>
      <c r="L10" s="16">
        <v>0</v>
      </c>
      <c r="M10" s="16">
        <v>0</v>
      </c>
      <c r="N10" s="27"/>
    </row>
    <row r="11" s="1" customFormat="1" ht="21" customHeight="1" spans="1:14">
      <c r="A11" s="7">
        <v>1</v>
      </c>
      <c r="B11" s="8" t="s">
        <v>34</v>
      </c>
      <c r="C11" s="16">
        <v>0</v>
      </c>
      <c r="D11" s="16">
        <v>0</v>
      </c>
      <c r="E11" s="17">
        <v>200</v>
      </c>
      <c r="F11" s="17">
        <v>0</v>
      </c>
      <c r="G11" s="18">
        <v>0</v>
      </c>
      <c r="H11" s="19">
        <v>400</v>
      </c>
      <c r="I11" s="18">
        <v>0</v>
      </c>
      <c r="J11" s="18">
        <v>0</v>
      </c>
      <c r="K11" s="26">
        <v>1300</v>
      </c>
      <c r="L11" s="16">
        <v>0</v>
      </c>
      <c r="M11" s="16">
        <v>0</v>
      </c>
      <c r="N11" s="28"/>
    </row>
    <row r="12" s="1" customFormat="1" ht="21" customHeight="1" spans="1:14">
      <c r="A12" s="7">
        <v>1</v>
      </c>
      <c r="B12" s="8" t="s">
        <v>35</v>
      </c>
      <c r="C12" s="16">
        <v>1</v>
      </c>
      <c r="D12" s="16">
        <v>0</v>
      </c>
      <c r="E12" s="17">
        <v>200</v>
      </c>
      <c r="F12" s="17">
        <v>0</v>
      </c>
      <c r="G12" s="18">
        <v>0</v>
      </c>
      <c r="H12" s="19">
        <v>400</v>
      </c>
      <c r="I12" s="18">
        <v>0</v>
      </c>
      <c r="J12" s="18">
        <v>1</v>
      </c>
      <c r="K12" s="26">
        <v>1300</v>
      </c>
      <c r="L12" s="16">
        <v>1300</v>
      </c>
      <c r="M12" s="16">
        <v>1300</v>
      </c>
      <c r="N12" s="28"/>
    </row>
    <row r="13" s="1" customFormat="1" ht="21" customHeight="1" spans="1:14">
      <c r="A13" s="7">
        <v>1</v>
      </c>
      <c r="B13" s="8" t="s">
        <v>36</v>
      </c>
      <c r="C13" s="16">
        <v>2</v>
      </c>
      <c r="D13" s="16">
        <v>0</v>
      </c>
      <c r="E13" s="17">
        <v>200</v>
      </c>
      <c r="F13" s="17">
        <v>0</v>
      </c>
      <c r="G13" s="18">
        <v>0</v>
      </c>
      <c r="H13" s="19">
        <v>400</v>
      </c>
      <c r="I13" s="19">
        <v>0</v>
      </c>
      <c r="J13" s="18">
        <v>2</v>
      </c>
      <c r="K13" s="26">
        <v>1300</v>
      </c>
      <c r="L13" s="16">
        <v>2600</v>
      </c>
      <c r="M13" s="16">
        <v>2600</v>
      </c>
      <c r="N13" s="27"/>
    </row>
    <row r="14" s="1" customFormat="1" ht="21" customHeight="1" spans="1:14">
      <c r="A14" s="7">
        <v>1</v>
      </c>
      <c r="B14" s="20" t="s">
        <v>37</v>
      </c>
      <c r="C14" s="16">
        <v>5</v>
      </c>
      <c r="D14" s="16">
        <v>0</v>
      </c>
      <c r="E14" s="17">
        <v>200</v>
      </c>
      <c r="F14" s="17">
        <v>0</v>
      </c>
      <c r="G14" s="18">
        <v>2</v>
      </c>
      <c r="H14" s="19">
        <v>400</v>
      </c>
      <c r="I14" s="18">
        <v>800</v>
      </c>
      <c r="J14" s="18">
        <v>3</v>
      </c>
      <c r="K14" s="26">
        <v>1300</v>
      </c>
      <c r="L14" s="16">
        <v>3900</v>
      </c>
      <c r="M14" s="28">
        <v>4700</v>
      </c>
      <c r="N14" s="29"/>
    </row>
    <row r="15" s="1" customFormat="1" ht="21" customHeight="1" spans="1:14">
      <c r="A15" s="7">
        <v>1</v>
      </c>
      <c r="B15" s="21" t="s">
        <v>38</v>
      </c>
      <c r="C15" s="16">
        <v>0</v>
      </c>
      <c r="D15" s="16">
        <v>0</v>
      </c>
      <c r="E15" s="17">
        <v>200</v>
      </c>
      <c r="F15" s="17">
        <v>0</v>
      </c>
      <c r="G15" s="18">
        <v>0</v>
      </c>
      <c r="H15" s="19">
        <v>400</v>
      </c>
      <c r="I15" s="18">
        <v>0</v>
      </c>
      <c r="J15" s="18">
        <v>0</v>
      </c>
      <c r="K15" s="26">
        <v>1300</v>
      </c>
      <c r="L15" s="16">
        <v>0</v>
      </c>
      <c r="M15" s="16">
        <v>0</v>
      </c>
      <c r="N15" s="29"/>
    </row>
    <row r="16" s="1" customFormat="1" ht="21" customHeight="1" spans="1:14">
      <c r="A16" s="22" t="s">
        <v>39</v>
      </c>
      <c r="B16" s="22"/>
      <c r="C16" s="23">
        <f t="shared" ref="C16:G16" si="0">SUM(C4:C15)</f>
        <v>11</v>
      </c>
      <c r="D16" s="20">
        <f t="shared" si="0"/>
        <v>0</v>
      </c>
      <c r="E16" s="17">
        <v>200</v>
      </c>
      <c r="F16" s="24">
        <v>0</v>
      </c>
      <c r="G16" s="21">
        <f t="shared" si="0"/>
        <v>2</v>
      </c>
      <c r="H16" s="19">
        <v>400</v>
      </c>
      <c r="I16" s="30">
        <v>800</v>
      </c>
      <c r="J16" s="21">
        <v>9</v>
      </c>
      <c r="K16" s="26">
        <v>1300</v>
      </c>
      <c r="L16" s="20">
        <f>SUM(L4:L15)</f>
        <v>11700</v>
      </c>
      <c r="M16" s="22">
        <f>SUM(M4:M15)</f>
        <v>12500</v>
      </c>
      <c r="N16" s="22"/>
    </row>
    <row r="17" s="1" customFormat="1" ht="29" customHeight="1" spans="1:14">
      <c r="A17" s="3" t="s">
        <v>40</v>
      </c>
      <c r="B17" s="3"/>
      <c r="C17" s="3"/>
      <c r="D17" s="3"/>
      <c r="E17" s="3"/>
      <c r="F17" s="3"/>
      <c r="G17" s="3"/>
      <c r="H17" s="3"/>
      <c r="I17" s="3"/>
      <c r="J17" s="3"/>
      <c r="K17" s="3"/>
      <c r="L17" s="3"/>
      <c r="M17" s="3"/>
      <c r="N17" s="3"/>
    </row>
    <row r="18" s="1" customFormat="1" ht="29" customHeight="1"/>
    <row r="19" s="1" customFormat="1" ht="29" customHeight="1"/>
    <row r="20" s="1" customFormat="1" ht="29" customHeight="1"/>
  </sheetData>
  <mergeCells count="8">
    <mergeCell ref="A1:N1"/>
    <mergeCell ref="C2:L2"/>
    <mergeCell ref="A16:B16"/>
    <mergeCell ref="A17:N17"/>
    <mergeCell ref="A2:A3"/>
    <mergeCell ref="B2:B3"/>
    <mergeCell ref="M2:M3"/>
    <mergeCell ref="N2:N3"/>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A2" sqref="$A2:$XFD2"/>
    </sheetView>
  </sheetViews>
  <sheetFormatPr defaultColWidth="9" defaultRowHeight="14.4"/>
  <cols>
    <col min="1" max="1" width="5.5" style="1" customWidth="1"/>
    <col min="2" max="2" width="10.625" style="1" customWidth="1"/>
    <col min="3" max="13" width="8" style="1" customWidth="1"/>
    <col min="14" max="14" width="15.75" style="1" customWidth="1"/>
    <col min="15" max="16384" width="9" style="1"/>
  </cols>
  <sheetData>
    <row r="1" s="1" customFormat="1" ht="27" customHeight="1" spans="1:15">
      <c r="A1" s="2" t="s">
        <v>41</v>
      </c>
      <c r="B1" s="2"/>
      <c r="C1" s="2"/>
      <c r="D1" s="2"/>
      <c r="E1" s="2"/>
      <c r="F1" s="2"/>
      <c r="G1" s="2"/>
      <c r="H1" s="2"/>
      <c r="I1" s="2"/>
      <c r="J1" s="2"/>
      <c r="K1" s="2"/>
      <c r="L1" s="2"/>
      <c r="M1" s="2"/>
      <c r="N1" s="10"/>
      <c r="O1" s="11"/>
    </row>
    <row r="2" s="1" customFormat="1" ht="15.6" spans="1:15">
      <c r="A2" s="3" t="s">
        <v>1</v>
      </c>
      <c r="B2" s="4" t="s">
        <v>17</v>
      </c>
      <c r="C2" s="3" t="s">
        <v>3</v>
      </c>
      <c r="D2" s="3"/>
      <c r="E2" s="3"/>
      <c r="F2" s="3"/>
      <c r="G2" s="3"/>
      <c r="H2" s="3"/>
      <c r="I2" s="3"/>
      <c r="J2" s="3"/>
      <c r="K2" s="3"/>
      <c r="L2" s="3"/>
      <c r="M2" s="6" t="s">
        <v>18</v>
      </c>
      <c r="N2" s="6" t="s">
        <v>6</v>
      </c>
      <c r="O2" s="11"/>
    </row>
    <row r="3" s="1" customFormat="1" ht="40" customHeight="1" spans="1:15">
      <c r="A3" s="3"/>
      <c r="B3" s="5"/>
      <c r="C3" s="6" t="s">
        <v>42</v>
      </c>
      <c r="D3" s="6" t="s">
        <v>20</v>
      </c>
      <c r="E3" s="6" t="s">
        <v>21</v>
      </c>
      <c r="F3" s="6" t="s">
        <v>22</v>
      </c>
      <c r="G3" s="6" t="s">
        <v>23</v>
      </c>
      <c r="H3" s="6" t="s">
        <v>24</v>
      </c>
      <c r="I3" s="6" t="s">
        <v>22</v>
      </c>
      <c r="J3" s="6" t="s">
        <v>25</v>
      </c>
      <c r="K3" s="6" t="s">
        <v>26</v>
      </c>
      <c r="L3" s="6" t="s">
        <v>22</v>
      </c>
      <c r="M3" s="3"/>
      <c r="N3" s="6"/>
      <c r="O3" s="11"/>
    </row>
    <row r="4" s="1" customFormat="1" ht="24" customHeight="1" spans="1:15">
      <c r="A4" s="7">
        <v>1</v>
      </c>
      <c r="B4" s="8" t="s">
        <v>27</v>
      </c>
      <c r="C4" s="8">
        <v>2</v>
      </c>
      <c r="D4" s="8">
        <v>0</v>
      </c>
      <c r="E4" s="8">
        <v>200</v>
      </c>
      <c r="F4" s="8">
        <v>0</v>
      </c>
      <c r="G4" s="8">
        <v>0</v>
      </c>
      <c r="H4" s="8">
        <v>400</v>
      </c>
      <c r="I4" s="8">
        <v>0</v>
      </c>
      <c r="J4" s="8">
        <v>2</v>
      </c>
      <c r="K4" s="8">
        <v>1300</v>
      </c>
      <c r="L4" s="8">
        <v>2600</v>
      </c>
      <c r="M4" s="7">
        <v>2600</v>
      </c>
      <c r="N4" s="12"/>
      <c r="O4" s="11"/>
    </row>
    <row r="5" s="1" customFormat="1" ht="24" customHeight="1" spans="1:15">
      <c r="A5" s="7">
        <v>2</v>
      </c>
      <c r="B5" s="8" t="s">
        <v>28</v>
      </c>
      <c r="C5" s="8">
        <v>7</v>
      </c>
      <c r="D5" s="8">
        <v>1</v>
      </c>
      <c r="E5" s="8">
        <v>200</v>
      </c>
      <c r="F5" s="8">
        <v>200</v>
      </c>
      <c r="G5" s="8">
        <v>1</v>
      </c>
      <c r="H5" s="8">
        <v>400</v>
      </c>
      <c r="I5" s="7">
        <v>400</v>
      </c>
      <c r="J5" s="8">
        <v>5</v>
      </c>
      <c r="K5" s="8">
        <v>1300</v>
      </c>
      <c r="L5" s="8">
        <v>6500</v>
      </c>
      <c r="M5" s="7">
        <v>7100</v>
      </c>
      <c r="N5" s="12"/>
      <c r="O5" s="11"/>
    </row>
    <row r="6" s="1" customFormat="1" ht="24" customHeight="1" spans="1:15">
      <c r="A6" s="7">
        <v>3</v>
      </c>
      <c r="B6" s="8" t="s">
        <v>29</v>
      </c>
      <c r="C6" s="8">
        <v>6</v>
      </c>
      <c r="D6" s="8">
        <v>1</v>
      </c>
      <c r="E6" s="8">
        <v>200</v>
      </c>
      <c r="F6" s="8">
        <v>200</v>
      </c>
      <c r="G6" s="8">
        <v>1</v>
      </c>
      <c r="H6" s="8">
        <v>400</v>
      </c>
      <c r="I6" s="7">
        <v>400</v>
      </c>
      <c r="J6" s="8">
        <v>4</v>
      </c>
      <c r="K6" s="8">
        <v>1300</v>
      </c>
      <c r="L6" s="7">
        <v>5200</v>
      </c>
      <c r="M6" s="7">
        <v>5800</v>
      </c>
      <c r="N6" s="12"/>
      <c r="O6" s="11"/>
    </row>
    <row r="7" s="1" customFormat="1" ht="24" customHeight="1" spans="1:15">
      <c r="A7" s="7">
        <v>4</v>
      </c>
      <c r="B7" s="8" t="s">
        <v>30</v>
      </c>
      <c r="C7" s="8">
        <v>4</v>
      </c>
      <c r="D7" s="8">
        <v>0</v>
      </c>
      <c r="E7" s="8">
        <v>200</v>
      </c>
      <c r="F7" s="8">
        <v>0</v>
      </c>
      <c r="G7" s="8">
        <v>0</v>
      </c>
      <c r="H7" s="8">
        <v>400</v>
      </c>
      <c r="I7" s="8">
        <v>0</v>
      </c>
      <c r="J7" s="8">
        <v>4</v>
      </c>
      <c r="K7" s="8">
        <v>1300</v>
      </c>
      <c r="L7" s="8">
        <v>5200</v>
      </c>
      <c r="M7" s="8">
        <v>5200</v>
      </c>
      <c r="N7" s="12"/>
      <c r="O7" s="11"/>
    </row>
    <row r="8" s="1" customFormat="1" ht="24" customHeight="1" spans="1:15">
      <c r="A8" s="7">
        <v>5</v>
      </c>
      <c r="B8" s="8" t="s">
        <v>31</v>
      </c>
      <c r="C8" s="8">
        <v>2</v>
      </c>
      <c r="D8" s="8">
        <v>0</v>
      </c>
      <c r="E8" s="8">
        <v>200</v>
      </c>
      <c r="F8" s="8">
        <v>0</v>
      </c>
      <c r="G8" s="8">
        <v>0</v>
      </c>
      <c r="H8" s="8">
        <v>400</v>
      </c>
      <c r="I8" s="8">
        <v>0</v>
      </c>
      <c r="J8" s="8">
        <v>2</v>
      </c>
      <c r="K8" s="8">
        <v>1300</v>
      </c>
      <c r="L8" s="8">
        <v>2600</v>
      </c>
      <c r="M8" s="8">
        <v>2600</v>
      </c>
      <c r="N8" s="8"/>
      <c r="O8" s="11"/>
    </row>
    <row r="9" s="1" customFormat="1" ht="24" customHeight="1" spans="1:15">
      <c r="A9" s="7">
        <v>6</v>
      </c>
      <c r="B9" s="8" t="s">
        <v>32</v>
      </c>
      <c r="C9" s="8">
        <v>12</v>
      </c>
      <c r="D9" s="8">
        <v>0</v>
      </c>
      <c r="E9" s="8">
        <v>200</v>
      </c>
      <c r="F9" s="9">
        <v>0</v>
      </c>
      <c r="G9" s="8">
        <v>3</v>
      </c>
      <c r="H9" s="8">
        <v>400</v>
      </c>
      <c r="I9" s="8">
        <v>1200</v>
      </c>
      <c r="J9" s="8">
        <v>9</v>
      </c>
      <c r="K9" s="8">
        <v>1300</v>
      </c>
      <c r="L9" s="8">
        <v>11700</v>
      </c>
      <c r="M9" s="8">
        <v>12900</v>
      </c>
      <c r="N9" s="8"/>
      <c r="O9" s="11"/>
    </row>
    <row r="10" s="1" customFormat="1" ht="24" customHeight="1" spans="1:15">
      <c r="A10" s="7">
        <v>7</v>
      </c>
      <c r="B10" s="8" t="s">
        <v>33</v>
      </c>
      <c r="C10" s="8">
        <v>17</v>
      </c>
      <c r="D10" s="8">
        <v>0</v>
      </c>
      <c r="E10" s="8">
        <v>200</v>
      </c>
      <c r="F10" s="8">
        <v>0</v>
      </c>
      <c r="G10" s="8">
        <v>4</v>
      </c>
      <c r="H10" s="8">
        <v>400</v>
      </c>
      <c r="I10" s="8">
        <v>1600</v>
      </c>
      <c r="J10" s="8">
        <v>13</v>
      </c>
      <c r="K10" s="8">
        <v>1300</v>
      </c>
      <c r="L10" s="8">
        <v>16900</v>
      </c>
      <c r="M10" s="8">
        <v>18500</v>
      </c>
      <c r="N10" s="13"/>
      <c r="O10" s="11"/>
    </row>
    <row r="11" s="1" customFormat="1" ht="24" customHeight="1" spans="1:15">
      <c r="A11" s="7">
        <v>8</v>
      </c>
      <c r="B11" s="8" t="s">
        <v>34</v>
      </c>
      <c r="C11" s="8">
        <v>16</v>
      </c>
      <c r="D11" s="8">
        <v>0</v>
      </c>
      <c r="E11" s="8">
        <v>200</v>
      </c>
      <c r="F11" s="8">
        <v>0</v>
      </c>
      <c r="G11" s="8">
        <v>3</v>
      </c>
      <c r="H11" s="8">
        <v>400</v>
      </c>
      <c r="I11" s="8">
        <v>1200</v>
      </c>
      <c r="J11" s="8">
        <v>13</v>
      </c>
      <c r="K11" s="8">
        <v>1300</v>
      </c>
      <c r="L11" s="8">
        <v>16900</v>
      </c>
      <c r="M11" s="8">
        <v>18100</v>
      </c>
      <c r="N11" s="8"/>
      <c r="O11" s="11"/>
    </row>
    <row r="12" s="1" customFormat="1" ht="24" customHeight="1" spans="1:15">
      <c r="A12" s="7">
        <v>9</v>
      </c>
      <c r="B12" s="8" t="s">
        <v>35</v>
      </c>
      <c r="C12" s="8">
        <v>0</v>
      </c>
      <c r="D12" s="8">
        <v>0</v>
      </c>
      <c r="E12" s="8">
        <v>200</v>
      </c>
      <c r="F12" s="8">
        <v>0</v>
      </c>
      <c r="G12" s="8">
        <v>0</v>
      </c>
      <c r="H12" s="8">
        <v>400</v>
      </c>
      <c r="I12" s="8">
        <v>0</v>
      </c>
      <c r="J12" s="8">
        <v>0</v>
      </c>
      <c r="K12" s="8">
        <v>1300</v>
      </c>
      <c r="L12" s="8">
        <v>0</v>
      </c>
      <c r="M12" s="8">
        <v>0</v>
      </c>
      <c r="N12" s="8"/>
      <c r="O12" s="11"/>
    </row>
    <row r="13" s="1" customFormat="1" ht="24" customHeight="1" spans="1:15">
      <c r="A13" s="7">
        <v>10</v>
      </c>
      <c r="B13" s="8" t="s">
        <v>36</v>
      </c>
      <c r="C13" s="8">
        <v>17</v>
      </c>
      <c r="D13" s="8">
        <v>1</v>
      </c>
      <c r="E13" s="8">
        <v>200</v>
      </c>
      <c r="F13" s="8">
        <v>200</v>
      </c>
      <c r="G13" s="8">
        <v>4</v>
      </c>
      <c r="H13" s="8">
        <v>400</v>
      </c>
      <c r="I13" s="7">
        <v>1600</v>
      </c>
      <c r="J13" s="8">
        <v>12</v>
      </c>
      <c r="K13" s="8">
        <v>1300</v>
      </c>
      <c r="L13" s="7">
        <v>15600</v>
      </c>
      <c r="M13" s="7">
        <v>17400</v>
      </c>
      <c r="N13" s="12"/>
      <c r="O13" s="11"/>
    </row>
    <row r="14" s="1" customFormat="1" ht="24" customHeight="1" spans="1:15">
      <c r="A14" s="7">
        <v>11</v>
      </c>
      <c r="B14" s="8" t="s">
        <v>37</v>
      </c>
      <c r="C14" s="8">
        <v>0</v>
      </c>
      <c r="D14" s="8">
        <v>0</v>
      </c>
      <c r="E14" s="8">
        <v>200</v>
      </c>
      <c r="F14" s="8">
        <v>0</v>
      </c>
      <c r="G14" s="8">
        <v>0</v>
      </c>
      <c r="H14" s="8">
        <v>400</v>
      </c>
      <c r="I14" s="8">
        <v>0</v>
      </c>
      <c r="J14" s="8">
        <v>0</v>
      </c>
      <c r="K14" s="8">
        <v>1300</v>
      </c>
      <c r="L14" s="8">
        <v>0</v>
      </c>
      <c r="M14" s="8">
        <v>0</v>
      </c>
      <c r="N14" s="12"/>
      <c r="O14" s="11"/>
    </row>
    <row r="15" s="1" customFormat="1" ht="24" customHeight="1" spans="1:15">
      <c r="A15" s="7">
        <v>12</v>
      </c>
      <c r="B15" s="8" t="s">
        <v>38</v>
      </c>
      <c r="C15" s="8">
        <v>0</v>
      </c>
      <c r="D15" s="8">
        <v>0</v>
      </c>
      <c r="E15" s="8">
        <v>200</v>
      </c>
      <c r="F15" s="8">
        <v>0</v>
      </c>
      <c r="G15" s="8">
        <v>0</v>
      </c>
      <c r="H15" s="8">
        <v>400</v>
      </c>
      <c r="I15" s="8">
        <v>0</v>
      </c>
      <c r="J15" s="8">
        <v>0</v>
      </c>
      <c r="K15" s="8">
        <v>1300</v>
      </c>
      <c r="L15" s="8">
        <v>0</v>
      </c>
      <c r="M15" s="8">
        <v>0</v>
      </c>
      <c r="N15" s="12"/>
      <c r="O15" s="11"/>
    </row>
    <row r="16" s="1" customFormat="1" ht="24" customHeight="1" spans="1:15">
      <c r="A16" s="7" t="s">
        <v>39</v>
      </c>
      <c r="B16" s="7"/>
      <c r="C16" s="8">
        <f>SUM(C4:C15)</f>
        <v>83</v>
      </c>
      <c r="D16" s="8">
        <f>SUM(D4:D15)</f>
        <v>3</v>
      </c>
      <c r="E16" s="8">
        <v>200</v>
      </c>
      <c r="F16" s="8">
        <f>SUM(F4:F15)</f>
        <v>600</v>
      </c>
      <c r="G16" s="8">
        <f>SUM(G4:G15)</f>
        <v>16</v>
      </c>
      <c r="H16" s="8">
        <v>400</v>
      </c>
      <c r="I16" s="7">
        <f t="shared" ref="I16:M16" si="0">SUM(I4:I15)</f>
        <v>6400</v>
      </c>
      <c r="J16" s="8">
        <f t="shared" si="0"/>
        <v>64</v>
      </c>
      <c r="K16" s="8">
        <v>1300</v>
      </c>
      <c r="L16" s="7">
        <f t="shared" si="0"/>
        <v>83200</v>
      </c>
      <c r="M16" s="7">
        <f t="shared" si="0"/>
        <v>90200</v>
      </c>
      <c r="N16" s="8"/>
      <c r="O16" s="11"/>
    </row>
    <row r="17" s="1" customFormat="1" ht="24" customHeight="1" spans="1:14">
      <c r="A17" s="3" t="s">
        <v>43</v>
      </c>
      <c r="B17" s="3"/>
      <c r="C17" s="3"/>
      <c r="D17" s="3"/>
      <c r="E17" s="3"/>
      <c r="F17" s="3"/>
      <c r="G17" s="3"/>
      <c r="H17" s="3"/>
      <c r="I17" s="3"/>
      <c r="J17" s="3"/>
      <c r="K17" s="3"/>
      <c r="L17" s="3"/>
      <c r="M17" s="3"/>
      <c r="N17" s="3"/>
    </row>
    <row r="18" s="1" customFormat="1" ht="26" customHeight="1" spans="1:14">
      <c r="A18" s="9"/>
      <c r="B18" s="9"/>
      <c r="C18" s="9"/>
      <c r="D18" s="9"/>
      <c r="E18" s="9"/>
      <c r="F18" s="9"/>
      <c r="G18" s="9"/>
      <c r="H18" s="9"/>
      <c r="I18" s="9"/>
      <c r="J18" s="9"/>
      <c r="K18" s="9"/>
      <c r="L18" s="9"/>
      <c r="M18" s="9"/>
      <c r="N18" s="9"/>
    </row>
    <row r="19" s="1" customFormat="1" ht="26" customHeight="1"/>
  </sheetData>
  <mergeCells count="8">
    <mergeCell ref="A1:N1"/>
    <mergeCell ref="C2:L2"/>
    <mergeCell ref="A16:B16"/>
    <mergeCell ref="A17:N17"/>
    <mergeCell ref="A2:A3"/>
    <mergeCell ref="B2:B3"/>
    <mergeCell ref="M2:M3"/>
    <mergeCell ref="N2:N3"/>
  </mergeCells>
  <pageMargins left="0.751388888888889" right="0.751388888888889" top="1" bottom="0.747916666666667"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发放统计表</vt:lpstr>
      <vt:lpstr>集中城市特困统计表</vt:lpstr>
      <vt:lpstr>集中农村特困统计表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2023-05-11T04:54:00Z</dcterms:created>
  <dcterms:modified xsi:type="dcterms:W3CDTF">2024-06-21T08:40:06Z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FA63FB3275524D4BBA238361616C5ECE_13</vt:lpwstr>
  </property>
</Properties>
</file>